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635" yWindow="1380" windowWidth="12690" windowHeight="6735"/>
  </bookViews>
  <sheets>
    <sheet name="Tabelle1" sheetId="1" r:id="rId1"/>
  </sheets>
  <definedNames>
    <definedName name="_xlnm.Print_Area" localSheetId="0">Tabelle1!$A$2:$W$42</definedName>
  </definedNames>
  <calcPr calcId="144525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7" i="1" l="1"/>
  <c r="U27" i="1" s="1"/>
  <c r="W27" i="1" l="1"/>
  <c r="V39" i="1"/>
  <c r="U39" i="1" s="1"/>
  <c r="W17" i="1"/>
  <c r="W31" i="1"/>
  <c r="W39" i="1" l="1"/>
  <c r="W10" i="1"/>
  <c r="V38" i="1"/>
  <c r="U38" i="1" s="1"/>
  <c r="V37" i="1"/>
  <c r="U37" i="1" s="1"/>
  <c r="V36" i="1"/>
  <c r="U36" i="1" s="1"/>
  <c r="V35" i="1"/>
  <c r="U35" i="1" s="1"/>
  <c r="V34" i="1"/>
  <c r="U34" i="1" s="1"/>
  <c r="V33" i="1"/>
  <c r="U33" i="1" s="1"/>
  <c r="V32" i="1"/>
  <c r="U32" i="1" s="1"/>
  <c r="V29" i="1"/>
  <c r="U29" i="1" s="1"/>
  <c r="V28" i="1"/>
  <c r="U28" i="1" s="1"/>
  <c r="V26" i="1"/>
  <c r="U26" i="1" s="1"/>
  <c r="V25" i="1"/>
  <c r="U25" i="1" s="1"/>
  <c r="V24" i="1"/>
  <c r="U24" i="1" s="1"/>
  <c r="V23" i="1"/>
  <c r="U23" i="1" s="1"/>
  <c r="V22" i="1"/>
  <c r="U22" i="1" s="1"/>
  <c r="V21" i="1"/>
  <c r="U21" i="1" s="1"/>
  <c r="V20" i="1"/>
  <c r="U20" i="1" s="1"/>
  <c r="V19" i="1"/>
  <c r="U19" i="1" s="1"/>
  <c r="V18" i="1"/>
  <c r="U18" i="1" s="1"/>
  <c r="V15" i="1"/>
  <c r="U15" i="1" s="1"/>
  <c r="V14" i="1"/>
  <c r="U14" i="1" s="1"/>
  <c r="V13" i="1"/>
  <c r="U13" i="1" s="1"/>
  <c r="V12" i="1"/>
  <c r="U12" i="1" s="1"/>
  <c r="V11" i="1"/>
  <c r="U11" i="1" s="1"/>
  <c r="V8" i="1"/>
  <c r="U8" i="1" s="1"/>
  <c r="V7" i="1"/>
  <c r="U7" i="1" s="1"/>
  <c r="V6" i="1"/>
  <c r="U6" i="1" s="1"/>
  <c r="V5" i="1"/>
  <c r="U5" i="1" s="1"/>
  <c r="V4" i="1"/>
  <c r="U4" i="1" s="1"/>
  <c r="W35" i="1" l="1"/>
  <c r="W5" i="1"/>
  <c r="W11" i="1"/>
  <c r="W14" i="1"/>
  <c r="W19" i="1"/>
  <c r="W24" i="1"/>
  <c r="W32" i="1"/>
  <c r="W38" i="1"/>
  <c r="W13" i="1"/>
  <c r="W18" i="1"/>
  <c r="W23" i="1"/>
  <c r="W6" i="1"/>
  <c r="W20" i="1"/>
  <c r="W21" i="1"/>
  <c r="W28" i="1"/>
  <c r="W33" i="1"/>
  <c r="W36" i="1"/>
  <c r="W4" i="1"/>
  <c r="W7" i="1"/>
  <c r="W12" i="1"/>
  <c r="W15" i="1"/>
  <c r="W22" i="1"/>
  <c r="W26" i="1"/>
  <c r="W29" i="1"/>
  <c r="W34" i="1"/>
  <c r="W37" i="1"/>
  <c r="W25" i="1"/>
  <c r="W8" i="1"/>
</calcChain>
</file>

<file path=xl/sharedStrings.xml><?xml version="1.0" encoding="utf-8"?>
<sst xmlns="http://schemas.openxmlformats.org/spreadsheetml/2006/main" count="268" uniqueCount="181">
  <si>
    <t>Top</t>
  </si>
  <si>
    <t>Geschoß</t>
  </si>
  <si>
    <t>Gesamtfläche Wohnung</t>
  </si>
  <si>
    <t>Wohnküche</t>
  </si>
  <si>
    <t>Zimmer 1</t>
  </si>
  <si>
    <t>Zimmer 2</t>
  </si>
  <si>
    <t>Zimmer 3</t>
  </si>
  <si>
    <t>Ankleide</t>
  </si>
  <si>
    <t>Bad</t>
  </si>
  <si>
    <t>WC</t>
  </si>
  <si>
    <t>Vorraum</t>
  </si>
  <si>
    <t>Gang</t>
  </si>
  <si>
    <t>Abstellraum</t>
  </si>
  <si>
    <t>Wirtschaftsraum</t>
  </si>
  <si>
    <t>Terrasse</t>
  </si>
  <si>
    <t>Eigengarten exkl. Terrasse</t>
  </si>
  <si>
    <t>Ust.</t>
  </si>
  <si>
    <t>Gesamtmiete</t>
  </si>
  <si>
    <t xml:space="preserve">2.OG </t>
  </si>
  <si>
    <t xml:space="preserve">10.04 </t>
  </si>
  <si>
    <t xml:space="preserve">6.73 </t>
  </si>
  <si>
    <t xml:space="preserve">5.17 </t>
  </si>
  <si>
    <t xml:space="preserve">1.54 </t>
  </si>
  <si>
    <t xml:space="preserve">8.08 </t>
  </si>
  <si>
    <t xml:space="preserve">1.55 </t>
  </si>
  <si>
    <t xml:space="preserve">23.95 </t>
  </si>
  <si>
    <t xml:space="preserve">12.98 </t>
  </si>
  <si>
    <t xml:space="preserve">5.55 </t>
  </si>
  <si>
    <t xml:space="preserve">1.51 </t>
  </si>
  <si>
    <t xml:space="preserve">5.08 </t>
  </si>
  <si>
    <t xml:space="preserve">2.82 </t>
  </si>
  <si>
    <t xml:space="preserve">23.89 </t>
  </si>
  <si>
    <t xml:space="preserve">5.06 </t>
  </si>
  <si>
    <t xml:space="preserve">29.65 </t>
  </si>
  <si>
    <t xml:space="preserve">16.07 </t>
  </si>
  <si>
    <t xml:space="preserve">11.54 </t>
  </si>
  <si>
    <t xml:space="preserve">6.60 </t>
  </si>
  <si>
    <t xml:space="preserve">1.73 </t>
  </si>
  <si>
    <t xml:space="preserve">4.27 </t>
  </si>
  <si>
    <t xml:space="preserve">3.OG </t>
  </si>
  <si>
    <t xml:space="preserve">TOP 107 </t>
  </si>
  <si>
    <t xml:space="preserve">10.36 </t>
  </si>
  <si>
    <t xml:space="preserve">4.OG </t>
  </si>
  <si>
    <t xml:space="preserve">TOP 110 </t>
  </si>
  <si>
    <t xml:space="preserve">TOP 111 </t>
  </si>
  <si>
    <t xml:space="preserve">TOP 113 </t>
  </si>
  <si>
    <t xml:space="preserve">5.OG </t>
  </si>
  <si>
    <t xml:space="preserve">35.99 </t>
  </si>
  <si>
    <t xml:space="preserve">16.64 </t>
  </si>
  <si>
    <t xml:space="preserve">13.26 </t>
  </si>
  <si>
    <t xml:space="preserve">10.16 </t>
  </si>
  <si>
    <t xml:space="preserve">8.42 </t>
  </si>
  <si>
    <t xml:space="preserve">1.75 </t>
  </si>
  <si>
    <t xml:space="preserve">4.03 </t>
  </si>
  <si>
    <t xml:space="preserve">7.07 </t>
  </si>
  <si>
    <t xml:space="preserve">1.36 </t>
  </si>
  <si>
    <t xml:space="preserve">2.38 </t>
  </si>
  <si>
    <t xml:space="preserve">TOP 114 </t>
  </si>
  <si>
    <t xml:space="preserve">30.95 </t>
  </si>
  <si>
    <t xml:space="preserve">19.08 </t>
  </si>
  <si>
    <t xml:space="preserve">11.18 </t>
  </si>
  <si>
    <t xml:space="preserve">10.78 </t>
  </si>
  <si>
    <t xml:space="preserve">8.11 </t>
  </si>
  <si>
    <t xml:space="preserve">1.84 </t>
  </si>
  <si>
    <t xml:space="preserve">5.94 </t>
  </si>
  <si>
    <t xml:space="preserve">9.87 </t>
  </si>
  <si>
    <t xml:space="preserve">1.95 </t>
  </si>
  <si>
    <t xml:space="preserve">1.21 </t>
  </si>
  <si>
    <t>Stiege 1 Durchschnittsmiete gewichtet/m²</t>
  </si>
  <si>
    <t xml:space="preserve">1.OG </t>
  </si>
  <si>
    <t xml:space="preserve">TOP 202 </t>
  </si>
  <si>
    <t xml:space="preserve">13.96 </t>
  </si>
  <si>
    <t xml:space="preserve">TOP 204 </t>
  </si>
  <si>
    <t xml:space="preserve">TOP 206 </t>
  </si>
  <si>
    <t xml:space="preserve">25.36 </t>
  </si>
  <si>
    <t xml:space="preserve">5.80 </t>
  </si>
  <si>
    <t xml:space="preserve">TOP 207 </t>
  </si>
  <si>
    <t xml:space="preserve">TOP 216 </t>
  </si>
  <si>
    <t xml:space="preserve">37.71 </t>
  </si>
  <si>
    <t xml:space="preserve">15.22 </t>
  </si>
  <si>
    <t xml:space="preserve">10.65 </t>
  </si>
  <si>
    <t xml:space="preserve">12.80 </t>
  </si>
  <si>
    <t xml:space="preserve">1.62 </t>
  </si>
  <si>
    <t xml:space="preserve">15.20 </t>
  </si>
  <si>
    <t xml:space="preserve">2.80 </t>
  </si>
  <si>
    <t xml:space="preserve">1.86 </t>
  </si>
  <si>
    <t>Stiege 2 Durchschnittsmiete gewichtet/m²</t>
  </si>
  <si>
    <t xml:space="preserve">STIEGE  3 </t>
  </si>
  <si>
    <t xml:space="preserve">TOP 301 </t>
  </si>
  <si>
    <t xml:space="preserve">EG </t>
  </si>
  <si>
    <r>
      <rPr>
        <sz val="8"/>
        <color rgb="FF000000"/>
        <rFont val="Calibri"/>
        <family val="2"/>
      </rPr>
      <t xml:space="preserve">30.86 </t>
    </r>
  </si>
  <si>
    <r>
      <rPr>
        <sz val="8"/>
        <color rgb="FF000000"/>
        <rFont val="Calibri"/>
        <family val="2"/>
      </rPr>
      <t xml:space="preserve">14.33 </t>
    </r>
  </si>
  <si>
    <r>
      <rPr>
        <sz val="8"/>
        <color rgb="FF000000"/>
        <rFont val="Calibri"/>
        <family val="2"/>
      </rPr>
      <t xml:space="preserve">7.48 </t>
    </r>
  </si>
  <si>
    <r>
      <rPr>
        <sz val="8"/>
        <color rgb="FF000000"/>
        <rFont val="Calibri"/>
        <family val="2"/>
      </rPr>
      <t xml:space="preserve">1.49 </t>
    </r>
  </si>
  <si>
    <r>
      <rPr>
        <sz val="8"/>
        <color rgb="FF000000"/>
        <rFont val="Calibri"/>
        <family val="2"/>
      </rPr>
      <t xml:space="preserve">8.64 </t>
    </r>
  </si>
  <si>
    <r>
      <rPr>
        <sz val="8"/>
        <color rgb="FF000000"/>
        <rFont val="Calibri"/>
        <family val="2"/>
      </rPr>
      <t xml:space="preserve">11.90 </t>
    </r>
  </si>
  <si>
    <r>
      <rPr>
        <sz val="8"/>
        <color rgb="FF000000"/>
        <rFont val="Calibri"/>
        <family val="2"/>
      </rPr>
      <t xml:space="preserve">10.98 </t>
    </r>
  </si>
  <si>
    <r>
      <rPr>
        <sz val="8"/>
        <color rgb="FF000000"/>
        <rFont val="Calibri"/>
        <family val="2"/>
      </rPr>
      <t xml:space="preserve">8.16 </t>
    </r>
  </si>
  <si>
    <r>
      <rPr>
        <sz val="8"/>
        <color rgb="FF000000"/>
        <rFont val="Calibri"/>
        <family val="2"/>
      </rPr>
      <t xml:space="preserve">4.49 </t>
    </r>
  </si>
  <si>
    <r>
      <rPr>
        <sz val="8"/>
        <color rgb="FF000000"/>
        <rFont val="Calibri"/>
        <family val="2"/>
      </rPr>
      <t xml:space="preserve">1.89 </t>
    </r>
  </si>
  <si>
    <t xml:space="preserve">TOP 303 </t>
  </si>
  <si>
    <r>
      <rPr>
        <sz val="8"/>
        <color rgb="FF000000"/>
        <rFont val="Calibri"/>
        <family val="2"/>
      </rPr>
      <t xml:space="preserve">4.38 </t>
    </r>
  </si>
  <si>
    <t xml:space="preserve">TOP 304 </t>
  </si>
  <si>
    <r>
      <rPr>
        <sz val="8"/>
        <color rgb="FF000000"/>
        <rFont val="Calibri"/>
        <family val="2"/>
      </rPr>
      <t xml:space="preserve">22.83 </t>
    </r>
  </si>
  <si>
    <r>
      <rPr>
        <sz val="8"/>
        <color rgb="FF000000"/>
        <rFont val="Calibri"/>
        <family val="2"/>
      </rPr>
      <t xml:space="preserve">3.23 </t>
    </r>
  </si>
  <si>
    <r>
      <rPr>
        <sz val="8"/>
        <color rgb="FF000000"/>
        <rFont val="Calibri"/>
        <family val="2"/>
      </rPr>
      <t xml:space="preserve">3.62 </t>
    </r>
  </si>
  <si>
    <r>
      <rPr>
        <sz val="8"/>
        <color rgb="FF000000"/>
        <rFont val="Calibri"/>
        <family val="2"/>
      </rPr>
      <t xml:space="preserve">14.80 </t>
    </r>
  </si>
  <si>
    <r>
      <rPr>
        <sz val="8"/>
        <color rgb="FF000000"/>
        <rFont val="Calibri"/>
        <family val="2"/>
      </rPr>
      <t xml:space="preserve">4.94 </t>
    </r>
  </si>
  <si>
    <r>
      <rPr>
        <sz val="8"/>
        <color rgb="FF000000"/>
        <rFont val="Calibri"/>
        <family val="2"/>
      </rPr>
      <t xml:space="preserve">21.28 </t>
    </r>
  </si>
  <si>
    <r>
      <rPr>
        <sz val="8"/>
        <color rgb="FF000000"/>
        <rFont val="Calibri"/>
        <family val="2"/>
      </rPr>
      <t xml:space="preserve">3.68 </t>
    </r>
  </si>
  <si>
    <r>
      <rPr>
        <sz val="8"/>
        <color rgb="FF000000"/>
        <rFont val="Calibri"/>
        <family val="2"/>
      </rPr>
      <t xml:space="preserve">1.74 </t>
    </r>
  </si>
  <si>
    <r>
      <rPr>
        <sz val="8"/>
        <color rgb="FF000000"/>
        <rFont val="Calibri"/>
        <family val="2"/>
      </rPr>
      <t xml:space="preserve">3.57 </t>
    </r>
  </si>
  <si>
    <r>
      <rPr>
        <sz val="8"/>
        <color rgb="FF000000"/>
        <rFont val="Calibri"/>
        <family val="2"/>
      </rPr>
      <t xml:space="preserve">21.30 </t>
    </r>
  </si>
  <si>
    <r>
      <rPr>
        <sz val="8"/>
        <color rgb="FF000000"/>
        <rFont val="Calibri"/>
        <family val="2"/>
      </rPr>
      <t xml:space="preserve">13.87 </t>
    </r>
  </si>
  <si>
    <r>
      <rPr>
        <sz val="8"/>
        <color rgb="FF000000"/>
        <rFont val="Calibri"/>
        <family val="2"/>
      </rPr>
      <t xml:space="preserve">1.87 </t>
    </r>
  </si>
  <si>
    <r>
      <rPr>
        <sz val="8"/>
        <color rgb="FF000000"/>
        <rFont val="Calibri"/>
        <family val="2"/>
      </rPr>
      <t xml:space="preserve">3.51 </t>
    </r>
  </si>
  <si>
    <r>
      <rPr>
        <sz val="8"/>
        <color rgb="FF000000"/>
        <rFont val="Calibri"/>
        <family val="2"/>
      </rPr>
      <t xml:space="preserve">13.71 </t>
    </r>
  </si>
  <si>
    <r>
      <rPr>
        <sz val="8"/>
        <color rgb="FF000000"/>
        <rFont val="Calibri"/>
        <family val="2"/>
      </rPr>
      <t xml:space="preserve">10.21 </t>
    </r>
  </si>
  <si>
    <r>
      <rPr>
        <sz val="8"/>
        <color rgb="FF000000"/>
        <rFont val="Calibri"/>
        <family val="2"/>
      </rPr>
      <t xml:space="preserve">5.29 </t>
    </r>
  </si>
  <si>
    <r>
      <rPr>
        <sz val="8"/>
        <color rgb="FF000000"/>
        <rFont val="Calibri"/>
        <family val="2"/>
      </rPr>
      <t xml:space="preserve">1.65 </t>
    </r>
  </si>
  <si>
    <r>
      <rPr>
        <sz val="8"/>
        <color rgb="FF000000"/>
        <rFont val="Calibri"/>
        <family val="2"/>
      </rPr>
      <t xml:space="preserve">10.14 </t>
    </r>
  </si>
  <si>
    <t xml:space="preserve">TOP 309 </t>
  </si>
  <si>
    <r>
      <rPr>
        <sz val="8"/>
        <color rgb="FF000000"/>
        <rFont val="Calibri"/>
        <family val="2"/>
      </rPr>
      <t xml:space="preserve">39.84 </t>
    </r>
  </si>
  <si>
    <r>
      <rPr>
        <sz val="8"/>
        <color rgb="FF000000"/>
        <rFont val="Calibri"/>
        <family val="2"/>
      </rPr>
      <t xml:space="preserve">16.51 </t>
    </r>
  </si>
  <si>
    <r>
      <rPr>
        <sz val="8"/>
        <color rgb="FF000000"/>
        <rFont val="Calibri"/>
        <family val="2"/>
      </rPr>
      <t xml:space="preserve">6.48 </t>
    </r>
  </si>
  <si>
    <r>
      <rPr>
        <sz val="8"/>
        <color rgb="FF000000"/>
        <rFont val="Calibri"/>
        <family val="2"/>
      </rPr>
      <t xml:space="preserve">1.46 </t>
    </r>
  </si>
  <si>
    <r>
      <rPr>
        <sz val="8"/>
        <color rgb="FF000000"/>
        <rFont val="Calibri"/>
        <family val="2"/>
      </rPr>
      <t xml:space="preserve">6.79 </t>
    </r>
  </si>
  <si>
    <t xml:space="preserve">TOP 310 </t>
  </si>
  <si>
    <t xml:space="preserve">TOP 311 </t>
  </si>
  <si>
    <r>
      <rPr>
        <sz val="8"/>
        <color rgb="FF000000"/>
        <rFont val="Calibri"/>
        <family val="2"/>
      </rPr>
      <t xml:space="preserve">21.17 </t>
    </r>
  </si>
  <si>
    <t xml:space="preserve">TOP 312 </t>
  </si>
  <si>
    <r>
      <rPr>
        <sz val="8"/>
        <color rgb="FF000000"/>
        <rFont val="Calibri"/>
        <family val="2"/>
      </rPr>
      <t xml:space="preserve">13.35 </t>
    </r>
  </si>
  <si>
    <t xml:space="preserve">TOP 313 </t>
  </si>
  <si>
    <t xml:space="preserve">TOP 314 </t>
  </si>
  <si>
    <r>
      <rPr>
        <sz val="8"/>
        <color rgb="FF000000"/>
        <rFont val="Calibri"/>
        <family val="2"/>
      </rPr>
      <t xml:space="preserve">3.OG </t>
    </r>
  </si>
  <si>
    <r>
      <rPr>
        <sz val="8"/>
        <color rgb="FF000000"/>
        <rFont val="Calibri"/>
        <family val="2"/>
      </rPr>
      <t xml:space="preserve">11.82 </t>
    </r>
  </si>
  <si>
    <r>
      <rPr>
        <sz val="8"/>
        <color rgb="FF000000"/>
        <rFont val="Calibri"/>
        <family val="2"/>
      </rPr>
      <t xml:space="preserve">4.05 </t>
    </r>
  </si>
  <si>
    <r>
      <rPr>
        <sz val="8"/>
        <color rgb="FF000000"/>
        <rFont val="Calibri"/>
        <family val="2"/>
      </rPr>
      <t xml:space="preserve">3.75 </t>
    </r>
  </si>
  <si>
    <r>
      <rPr>
        <sz val="8"/>
        <color rgb="FF000000"/>
        <rFont val="Calibri"/>
        <family val="2"/>
      </rPr>
      <t xml:space="preserve">32.51 </t>
    </r>
  </si>
  <si>
    <r>
      <rPr>
        <sz val="8"/>
        <color rgb="FF000000"/>
        <rFont val="Calibri"/>
        <family val="2"/>
      </rPr>
      <t xml:space="preserve">12.10 </t>
    </r>
  </si>
  <si>
    <r>
      <rPr>
        <sz val="8"/>
        <color rgb="FF000000"/>
        <rFont val="Calibri"/>
        <family val="2"/>
      </rPr>
      <t xml:space="preserve">15.72 </t>
    </r>
  </si>
  <si>
    <r>
      <rPr>
        <sz val="8"/>
        <color rgb="FF000000"/>
        <rFont val="Calibri"/>
        <family val="2"/>
      </rPr>
      <t xml:space="preserve">11.37 </t>
    </r>
  </si>
  <si>
    <r>
      <rPr>
        <sz val="8"/>
        <color rgb="FF000000"/>
        <rFont val="Calibri"/>
        <family val="2"/>
      </rPr>
      <t xml:space="preserve">1.70 </t>
    </r>
  </si>
  <si>
    <r>
      <rPr>
        <sz val="8"/>
        <color rgb="FF000000"/>
        <rFont val="Calibri"/>
        <family val="2"/>
      </rPr>
      <t xml:space="preserve">5.83 </t>
    </r>
  </si>
  <si>
    <r>
      <rPr>
        <sz val="8"/>
        <color rgb="FF000000"/>
        <rFont val="Calibri"/>
        <family val="2"/>
      </rPr>
      <t xml:space="preserve">7.99 </t>
    </r>
  </si>
  <si>
    <r>
      <rPr>
        <sz val="8"/>
        <color rgb="FF000000"/>
        <rFont val="Calibri"/>
        <family val="2"/>
      </rPr>
      <t xml:space="preserve">2.33 </t>
    </r>
  </si>
  <si>
    <r>
      <rPr>
        <sz val="8"/>
        <color rgb="FF000000"/>
        <rFont val="Calibri"/>
        <family val="2"/>
      </rPr>
      <t xml:space="preserve">4.OG </t>
    </r>
  </si>
  <si>
    <r>
      <rPr>
        <sz val="8"/>
        <color rgb="FF000000"/>
        <rFont val="Calibri"/>
        <family val="2"/>
      </rPr>
      <t xml:space="preserve">TOP 320 </t>
    </r>
  </si>
  <si>
    <r>
      <rPr>
        <sz val="8"/>
        <color rgb="FF000000"/>
        <rFont val="Calibri"/>
        <family val="2"/>
      </rPr>
      <t xml:space="preserve">TOP 321 </t>
    </r>
  </si>
  <si>
    <t>Stiege 3 Durchschnittsmiete gewichtet/m²</t>
  </si>
  <si>
    <t xml:space="preserve">TOP 403 </t>
  </si>
  <si>
    <t xml:space="preserve">TOP 405 </t>
  </si>
  <si>
    <t xml:space="preserve">TOP 407 </t>
  </si>
  <si>
    <t xml:space="preserve">TOP 409 </t>
  </si>
  <si>
    <t xml:space="preserve">TOP 412 </t>
  </si>
  <si>
    <t xml:space="preserve">TOP 413 </t>
  </si>
  <si>
    <r>
      <rPr>
        <sz val="8"/>
        <color rgb="FF000000"/>
        <rFont val="Calibri"/>
        <family val="2"/>
      </rPr>
      <t xml:space="preserve">TOP 416 </t>
    </r>
  </si>
  <si>
    <t>BK</t>
  </si>
  <si>
    <t>Stiege 2</t>
  </si>
  <si>
    <t>Ausrichtung</t>
  </si>
  <si>
    <t>SO</t>
  </si>
  <si>
    <t>SW</t>
  </si>
  <si>
    <t>O</t>
  </si>
  <si>
    <t>S</t>
  </si>
  <si>
    <t>W</t>
  </si>
  <si>
    <t>Zimmer</t>
  </si>
  <si>
    <r>
      <rPr>
        <sz val="8"/>
        <color rgb="FF000000"/>
        <rFont val="Calibri"/>
        <family val="2"/>
      </rPr>
      <t xml:space="preserve">TOP 418 </t>
    </r>
  </si>
  <si>
    <t>HMZ netto</t>
  </si>
  <si>
    <t>Top 317</t>
  </si>
  <si>
    <t>3. OG</t>
  </si>
  <si>
    <r>
      <t xml:space="preserve">Verfügbarkeitsliste
</t>
    </r>
    <r>
      <rPr>
        <sz val="14"/>
        <color theme="2" tint="-0.499984740745262"/>
        <rFont val="Futura PT Bold"/>
      </rPr>
      <t>Wiener Straße 66, 3400 Klosterneuburg</t>
    </r>
  </si>
  <si>
    <t>reserviert</t>
  </si>
  <si>
    <t>Stellplätze vermietet</t>
  </si>
  <si>
    <t>1, 8, 12, 13</t>
  </si>
  <si>
    <t>14, 16, 17</t>
  </si>
  <si>
    <t>21,22,23,25</t>
  </si>
  <si>
    <t>26,27,30,32</t>
  </si>
  <si>
    <t>36,43,49,53</t>
  </si>
  <si>
    <t>56,57,58,</t>
  </si>
  <si>
    <t>65,66,67</t>
  </si>
  <si>
    <t>59,60,61,63,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</si>
</sst>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i/>
      <sz val="7"/>
      <color rgb="FF000000"/>
      <name val="Calibri"/>
      <family val="2"/>
    </font>
    <font>
      <sz val="8"/>
      <color rgb="FF000000"/>
      <name val="Futura PT Book"/>
      <family val="2"/>
    </font>
    <font>
      <b/>
      <sz val="8"/>
      <color rgb="FF000000"/>
      <name val="Futura PT Book"/>
      <family val="2"/>
    </font>
    <font>
      <sz val="11"/>
      <color rgb="FF000000"/>
      <name val="Futura PT Book"/>
      <family val="2"/>
    </font>
    <font>
      <sz val="8"/>
      <color rgb="FF000000"/>
      <name val="Calibri"/>
      <family val="2"/>
    </font>
    <font>
      <sz val="8"/>
      <name val="Futura PT Book"/>
      <family val="2"/>
    </font>
    <font>
      <b/>
      <sz val="11"/>
      <color theme="2" tint="-0.499984740745262"/>
      <name val="Futura PT Book"/>
      <family val="2"/>
    </font>
    <font>
      <sz val="11"/>
      <color theme="2" tint="-0.499984740745262"/>
      <name val="Calibri"/>
      <family val="2"/>
      <scheme val="minor"/>
    </font>
    <font>
      <b/>
      <sz val="9"/>
      <color theme="2" tint="-0.499984740745262"/>
      <name val="Futura PT Book"/>
      <family val="2"/>
    </font>
    <font>
      <sz val="20"/>
      <color theme="2" tint="-0.499984740745262"/>
      <name val="Futura PT Bold"/>
    </font>
    <font>
      <sz val="14"/>
      <color theme="2" tint="-0.499984740745262"/>
      <name val="Futura PT Bold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textRotation="9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textRotation="90"/>
    </xf>
    <xf numFmtId="4" fontId="0" fillId="0" borderId="1" xfId="0" applyNumberFormat="1" applyBorder="1" applyAlignment="1">
      <alignment horizontal="left"/>
    </xf>
    <xf numFmtId="2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2" fontId="2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left"/>
    </xf>
    <xf numFmtId="0" fontId="9" fillId="3" borderId="1" xfId="0" applyFont="1" applyFill="1" applyBorder="1" applyAlignment="1">
      <alignment horizontal="center" vertical="center" textRotation="90" wrapText="1"/>
    </xf>
    <xf numFmtId="0" fontId="9" fillId="3" borderId="1" xfId="0" applyFont="1" applyFill="1" applyBorder="1" applyAlignment="1">
      <alignment vertical="center" textRotation="90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/>
    </xf>
    <xf numFmtId="0" fontId="10" fillId="0" borderId="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2" fontId="2" fillId="3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vertical="center" wrapText="1"/>
    </xf>
    <xf numFmtId="4" fontId="6" fillId="4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47CCC"/>
      <color rgb="FFD747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tabSelected="1" zoomScale="110" zoomScaleNormal="110" workbookViewId="0">
      <selection activeCell="Y5" sqref="Y5"/>
    </sheetView>
  </sheetViews>
  <sheetFormatPr baseColWidth="10" defaultColWidth="9.140625" defaultRowHeight="15"/>
  <cols>
    <col min="1" max="1" width="9.140625" style="1"/>
    <col min="2" max="2" width="7" style="1" customWidth="1"/>
    <col min="3" max="3" width="7.42578125" style="1" customWidth="1"/>
    <col min="4" max="4" width="3.140625" style="1" customWidth="1"/>
    <col min="5" max="5" width="5.42578125" style="1" customWidth="1"/>
    <col min="6" max="6" width="10" style="1" customWidth="1"/>
    <col min="7" max="7" width="7.140625" style="1" hidden="1" customWidth="1"/>
    <col min="8" max="15" width="7" style="1" hidden="1" customWidth="1"/>
    <col min="16" max="16" width="3.7109375" style="1" hidden="1" customWidth="1"/>
    <col min="17" max="17" width="0.5703125" style="1" hidden="1" customWidth="1"/>
    <col min="18" max="18" width="8.140625" style="2" customWidth="1"/>
    <col min="19" max="19" width="8.42578125" style="2" customWidth="1"/>
    <col min="20" max="20" width="8" style="2" customWidth="1"/>
    <col min="21" max="21" width="10.42578125" style="1" customWidth="1"/>
    <col min="22" max="23" width="9.140625" style="1"/>
    <col min="24" max="24" width="11" style="1" customWidth="1"/>
    <col min="25" max="16384" width="9.140625" style="1"/>
  </cols>
  <sheetData>
    <row r="1" spans="1:25" ht="52.5" customHeight="1">
      <c r="A1" s="41" t="s">
        <v>170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33"/>
    </row>
    <row r="2" spans="1:25">
      <c r="A2" s="6"/>
      <c r="B2" s="23"/>
      <c r="C2" s="23"/>
      <c r="D2" s="23"/>
      <c r="E2" s="23"/>
      <c r="F2" s="23"/>
      <c r="G2" s="7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6"/>
      <c r="V2" s="3">
        <v>2.2000000000000002</v>
      </c>
      <c r="W2" s="5"/>
      <c r="X2" s="5"/>
    </row>
    <row r="3" spans="1:25" ht="102" customHeight="1">
      <c r="A3" s="6"/>
      <c r="B3" s="27" t="s">
        <v>0</v>
      </c>
      <c r="C3" s="27" t="s">
        <v>1</v>
      </c>
      <c r="D3" s="28" t="s">
        <v>165</v>
      </c>
      <c r="E3" s="27" t="s">
        <v>159</v>
      </c>
      <c r="F3" s="27" t="s">
        <v>2</v>
      </c>
      <c r="G3" s="27" t="s">
        <v>3</v>
      </c>
      <c r="H3" s="27" t="s">
        <v>4</v>
      </c>
      <c r="I3" s="27" t="s">
        <v>5</v>
      </c>
      <c r="J3" s="27" t="s">
        <v>6</v>
      </c>
      <c r="K3" s="27" t="s">
        <v>7</v>
      </c>
      <c r="L3" s="27" t="s">
        <v>8</v>
      </c>
      <c r="M3" s="27" t="s">
        <v>9</v>
      </c>
      <c r="N3" s="27" t="s">
        <v>10</v>
      </c>
      <c r="O3" s="27" t="s">
        <v>11</v>
      </c>
      <c r="P3" s="27" t="s">
        <v>12</v>
      </c>
      <c r="Q3" s="27" t="s">
        <v>13</v>
      </c>
      <c r="R3" s="27" t="s">
        <v>14</v>
      </c>
      <c r="S3" s="27" t="s">
        <v>14</v>
      </c>
      <c r="T3" s="27" t="s">
        <v>15</v>
      </c>
      <c r="U3" s="27" t="s">
        <v>167</v>
      </c>
      <c r="V3" s="27" t="s">
        <v>157</v>
      </c>
      <c r="W3" s="27" t="s">
        <v>16</v>
      </c>
      <c r="X3" s="27" t="s">
        <v>17</v>
      </c>
    </row>
    <row r="4" spans="1:25" ht="15" customHeight="1">
      <c r="A4" s="45"/>
      <c r="B4" s="3" t="s">
        <v>40</v>
      </c>
      <c r="C4" s="3" t="s">
        <v>39</v>
      </c>
      <c r="D4" s="3">
        <v>2</v>
      </c>
      <c r="E4" s="3" t="s">
        <v>160</v>
      </c>
      <c r="F4" s="10">
        <v>51.81</v>
      </c>
      <c r="G4" s="11" t="s">
        <v>31</v>
      </c>
      <c r="H4" s="3" t="s">
        <v>26</v>
      </c>
      <c r="I4" s="12"/>
      <c r="J4" s="12"/>
      <c r="K4" s="12"/>
      <c r="L4" s="3" t="s">
        <v>27</v>
      </c>
      <c r="M4" s="3" t="s">
        <v>28</v>
      </c>
      <c r="N4" s="3" t="s">
        <v>32</v>
      </c>
      <c r="O4" s="12"/>
      <c r="P4" s="12"/>
      <c r="Q4" s="3" t="s">
        <v>30</v>
      </c>
      <c r="R4" s="3">
        <v>5.19</v>
      </c>
      <c r="S4" s="13"/>
      <c r="T4" s="13"/>
      <c r="U4" s="40">
        <f t="shared" ref="U4:U8" si="0">(X4/1.1)-V4</f>
        <v>566.92709090909091</v>
      </c>
      <c r="V4" s="14">
        <f t="shared" ref="V4:V8" si="1">$F4*$V$2</f>
        <v>113.98200000000001</v>
      </c>
      <c r="W4" s="11">
        <f t="shared" ref="W4:W8" si="2">(U4+V4)*0.1</f>
        <v>68.090909090909093</v>
      </c>
      <c r="X4" s="39">
        <v>749</v>
      </c>
    </row>
    <row r="5" spans="1:25" ht="15" customHeight="1">
      <c r="A5" s="45"/>
      <c r="B5" s="3" t="s">
        <v>43</v>
      </c>
      <c r="C5" s="3" t="s">
        <v>42</v>
      </c>
      <c r="D5" s="3">
        <v>2</v>
      </c>
      <c r="E5" s="3" t="s">
        <v>160</v>
      </c>
      <c r="F5" s="10">
        <v>51.89</v>
      </c>
      <c r="G5" s="11" t="s">
        <v>25</v>
      </c>
      <c r="H5" s="3" t="s">
        <v>26</v>
      </c>
      <c r="I5" s="12"/>
      <c r="J5" s="12"/>
      <c r="K5" s="12"/>
      <c r="L5" s="3" t="s">
        <v>27</v>
      </c>
      <c r="M5" s="3" t="s">
        <v>28</v>
      </c>
      <c r="N5" s="3" t="s">
        <v>29</v>
      </c>
      <c r="O5" s="12"/>
      <c r="P5" s="12"/>
      <c r="Q5" s="3" t="s">
        <v>30</v>
      </c>
      <c r="R5" s="3">
        <v>5.19</v>
      </c>
      <c r="S5" s="13"/>
      <c r="T5" s="13"/>
      <c r="U5" s="40">
        <f t="shared" si="0"/>
        <v>584.93290909090899</v>
      </c>
      <c r="V5" s="14">
        <f t="shared" si="1"/>
        <v>114.15800000000002</v>
      </c>
      <c r="W5" s="11">
        <f t="shared" si="2"/>
        <v>69.909090909090907</v>
      </c>
      <c r="X5" s="39">
        <v>769</v>
      </c>
    </row>
    <row r="6" spans="1:25" ht="15" customHeight="1">
      <c r="A6" s="45"/>
      <c r="B6" s="3" t="s">
        <v>44</v>
      </c>
      <c r="C6" s="3" t="s">
        <v>42</v>
      </c>
      <c r="D6" s="3">
        <v>2</v>
      </c>
      <c r="E6" s="3" t="s">
        <v>160</v>
      </c>
      <c r="F6" s="10">
        <v>51.81</v>
      </c>
      <c r="G6" s="11" t="s">
        <v>31</v>
      </c>
      <c r="H6" s="3" t="s">
        <v>26</v>
      </c>
      <c r="I6" s="12"/>
      <c r="J6" s="12"/>
      <c r="K6" s="12"/>
      <c r="L6" s="3" t="s">
        <v>27</v>
      </c>
      <c r="M6" s="3" t="s">
        <v>28</v>
      </c>
      <c r="N6" s="3" t="s">
        <v>32</v>
      </c>
      <c r="O6" s="12"/>
      <c r="P6" s="12"/>
      <c r="Q6" s="3" t="s">
        <v>30</v>
      </c>
      <c r="R6" s="3">
        <v>5.19</v>
      </c>
      <c r="S6" s="13"/>
      <c r="T6" s="13"/>
      <c r="U6" s="40">
        <f t="shared" si="0"/>
        <v>585.10890909090904</v>
      </c>
      <c r="V6" s="14">
        <f t="shared" si="1"/>
        <v>113.98200000000001</v>
      </c>
      <c r="W6" s="11">
        <f t="shared" si="2"/>
        <v>69.909090909090907</v>
      </c>
      <c r="X6" s="39">
        <v>769</v>
      </c>
      <c r="Y6" s="1" t="s">
        <v>171</v>
      </c>
    </row>
    <row r="7" spans="1:25" ht="15" customHeight="1">
      <c r="A7" s="45"/>
      <c r="B7" s="3" t="s">
        <v>45</v>
      </c>
      <c r="C7" s="3" t="s">
        <v>46</v>
      </c>
      <c r="D7" s="3">
        <v>4</v>
      </c>
      <c r="E7" s="3" t="s">
        <v>160</v>
      </c>
      <c r="F7" s="10">
        <v>101.06</v>
      </c>
      <c r="G7" s="11" t="s">
        <v>47</v>
      </c>
      <c r="H7" s="3" t="s">
        <v>48</v>
      </c>
      <c r="I7" s="3" t="s">
        <v>49</v>
      </c>
      <c r="J7" s="3" t="s">
        <v>50</v>
      </c>
      <c r="K7" s="12"/>
      <c r="L7" s="3" t="s">
        <v>51</v>
      </c>
      <c r="M7" s="3" t="s">
        <v>52</v>
      </c>
      <c r="N7" s="3" t="s">
        <v>53</v>
      </c>
      <c r="O7" s="3" t="s">
        <v>54</v>
      </c>
      <c r="P7" s="3" t="s">
        <v>55</v>
      </c>
      <c r="Q7" s="3" t="s">
        <v>56</v>
      </c>
      <c r="R7" s="13"/>
      <c r="S7" s="3">
        <v>15.24</v>
      </c>
      <c r="T7" s="13"/>
      <c r="U7" s="40">
        <f t="shared" si="0"/>
        <v>1140.3952727272724</v>
      </c>
      <c r="V7" s="14">
        <f t="shared" si="1"/>
        <v>222.33200000000002</v>
      </c>
      <c r="W7" s="11">
        <f t="shared" si="2"/>
        <v>136.27272727272725</v>
      </c>
      <c r="X7" s="39">
        <v>1499</v>
      </c>
    </row>
    <row r="8" spans="1:25" ht="15" customHeight="1">
      <c r="A8" s="45"/>
      <c r="B8" s="3" t="s">
        <v>57</v>
      </c>
      <c r="C8" s="3" t="s">
        <v>46</v>
      </c>
      <c r="D8" s="3">
        <v>4</v>
      </c>
      <c r="E8" s="3" t="s">
        <v>161</v>
      </c>
      <c r="F8" s="10">
        <v>100.91</v>
      </c>
      <c r="G8" s="11" t="s">
        <v>58</v>
      </c>
      <c r="H8" s="3" t="s">
        <v>59</v>
      </c>
      <c r="I8" s="3" t="s">
        <v>60</v>
      </c>
      <c r="J8" s="3" t="s">
        <v>61</v>
      </c>
      <c r="K8" s="12"/>
      <c r="L8" s="3" t="s">
        <v>62</v>
      </c>
      <c r="M8" s="3" t="s">
        <v>63</v>
      </c>
      <c r="N8" s="3" t="s">
        <v>64</v>
      </c>
      <c r="O8" s="3" t="s">
        <v>65</v>
      </c>
      <c r="P8" s="3" t="s">
        <v>66</v>
      </c>
      <c r="Q8" s="3" t="s">
        <v>67</v>
      </c>
      <c r="R8" s="13"/>
      <c r="S8" s="3">
        <v>27.04</v>
      </c>
      <c r="T8" s="13"/>
      <c r="U8" s="40">
        <f t="shared" si="0"/>
        <v>1186.1798181818181</v>
      </c>
      <c r="V8" s="14">
        <f t="shared" si="1"/>
        <v>222.00200000000001</v>
      </c>
      <c r="W8" s="11">
        <f t="shared" si="2"/>
        <v>140.81818181818181</v>
      </c>
      <c r="X8" s="39">
        <v>1549</v>
      </c>
    </row>
    <row r="9" spans="1:25" ht="12.95" customHeight="1">
      <c r="A9" s="2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35"/>
    </row>
    <row r="10" spans="1:25" ht="15" hidden="1" customHeight="1">
      <c r="A10" s="26"/>
      <c r="B10" s="46" t="s">
        <v>68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0"/>
      <c r="V10" s="3"/>
      <c r="W10" s="11" t="e">
        <f>(#REF!+V10)*0.1</f>
        <v>#REF!</v>
      </c>
      <c r="X10" s="34"/>
    </row>
    <row r="11" spans="1:25" ht="17.100000000000001" customHeight="1">
      <c r="A11" s="45" t="s">
        <v>158</v>
      </c>
      <c r="B11" s="3" t="s">
        <v>70</v>
      </c>
      <c r="C11" s="3" t="s">
        <v>69</v>
      </c>
      <c r="D11" s="3">
        <v>2</v>
      </c>
      <c r="E11" s="3" t="s">
        <v>160</v>
      </c>
      <c r="F11" s="17">
        <v>52.87</v>
      </c>
      <c r="G11" s="11" t="s">
        <v>25</v>
      </c>
      <c r="H11" s="3" t="s">
        <v>71</v>
      </c>
      <c r="I11" s="12"/>
      <c r="J11" s="12"/>
      <c r="K11" s="12"/>
      <c r="L11" s="3" t="s">
        <v>27</v>
      </c>
      <c r="M11" s="3" t="s">
        <v>28</v>
      </c>
      <c r="N11" s="3" t="s">
        <v>29</v>
      </c>
      <c r="O11" s="12"/>
      <c r="P11" s="12"/>
      <c r="Q11" s="3" t="s">
        <v>30</v>
      </c>
      <c r="R11" s="13"/>
      <c r="S11" s="3">
        <v>12.69</v>
      </c>
      <c r="T11" s="3">
        <v>11.58</v>
      </c>
      <c r="U11" s="40">
        <f t="shared" ref="U11:U15" si="3">(X11/1.1)-V11</f>
        <v>555.50418181818179</v>
      </c>
      <c r="V11" s="14">
        <f t="shared" ref="V11:V15" si="4">$F11*$V$2</f>
        <v>116.31400000000001</v>
      </c>
      <c r="W11" s="11">
        <f t="shared" ref="W11:W15" si="5">(U11+V11)*0.1</f>
        <v>67.181818181818173</v>
      </c>
      <c r="X11" s="39">
        <v>739</v>
      </c>
      <c r="Y11" s="1" t="s">
        <v>171</v>
      </c>
    </row>
    <row r="12" spans="1:25" ht="17.100000000000001" customHeight="1">
      <c r="A12" s="45"/>
      <c r="B12" s="3" t="s">
        <v>72</v>
      </c>
      <c r="C12" s="3" t="s">
        <v>18</v>
      </c>
      <c r="D12" s="3">
        <v>2</v>
      </c>
      <c r="E12" s="3" t="s">
        <v>160</v>
      </c>
      <c r="F12" s="10">
        <v>51.81</v>
      </c>
      <c r="G12" s="11" t="s">
        <v>31</v>
      </c>
      <c r="H12" s="3" t="s">
        <v>26</v>
      </c>
      <c r="I12" s="12"/>
      <c r="J12" s="12"/>
      <c r="K12" s="12"/>
      <c r="L12" s="3" t="s">
        <v>27</v>
      </c>
      <c r="M12" s="3" t="s">
        <v>28</v>
      </c>
      <c r="N12" s="3" t="s">
        <v>32</v>
      </c>
      <c r="O12" s="12"/>
      <c r="P12" s="12"/>
      <c r="Q12" s="3" t="s">
        <v>30</v>
      </c>
      <c r="R12" s="3">
        <v>5.19</v>
      </c>
      <c r="S12" s="13"/>
      <c r="T12" s="13"/>
      <c r="U12" s="40">
        <f t="shared" si="3"/>
        <v>557.83618181818179</v>
      </c>
      <c r="V12" s="14">
        <f t="shared" si="4"/>
        <v>113.98200000000001</v>
      </c>
      <c r="W12" s="11">
        <f t="shared" si="5"/>
        <v>67.181818181818173</v>
      </c>
      <c r="X12" s="39">
        <v>739</v>
      </c>
    </row>
    <row r="13" spans="1:25" ht="17.100000000000001" customHeight="1">
      <c r="A13" s="45"/>
      <c r="B13" s="3" t="s">
        <v>73</v>
      </c>
      <c r="C13" s="3" t="s">
        <v>18</v>
      </c>
      <c r="D13" s="3">
        <v>2</v>
      </c>
      <c r="E13" s="3" t="s">
        <v>160</v>
      </c>
      <c r="F13" s="10">
        <v>64.27</v>
      </c>
      <c r="G13" s="11" t="s">
        <v>74</v>
      </c>
      <c r="H13" s="3" t="s">
        <v>19</v>
      </c>
      <c r="I13" s="12"/>
      <c r="J13" s="12"/>
      <c r="K13" s="3" t="s">
        <v>20</v>
      </c>
      <c r="L13" s="3" t="s">
        <v>21</v>
      </c>
      <c r="M13" s="3" t="s">
        <v>22</v>
      </c>
      <c r="N13" s="3" t="s">
        <v>23</v>
      </c>
      <c r="O13" s="12"/>
      <c r="P13" s="3" t="s">
        <v>24</v>
      </c>
      <c r="Q13" s="3" t="s">
        <v>75</v>
      </c>
      <c r="R13" s="3">
        <v>8.3000000000000007</v>
      </c>
      <c r="S13" s="13"/>
      <c r="T13" s="13"/>
      <c r="U13" s="40">
        <f t="shared" si="3"/>
        <v>675.87872727272725</v>
      </c>
      <c r="V13" s="14">
        <f t="shared" si="4"/>
        <v>141.39400000000001</v>
      </c>
      <c r="W13" s="11">
        <f t="shared" si="5"/>
        <v>81.727272727272734</v>
      </c>
      <c r="X13" s="39">
        <v>899</v>
      </c>
    </row>
    <row r="14" spans="1:25" ht="17.100000000000001" customHeight="1">
      <c r="A14" s="45"/>
      <c r="B14" s="3" t="s">
        <v>76</v>
      </c>
      <c r="C14" s="3" t="s">
        <v>39</v>
      </c>
      <c r="D14" s="3">
        <v>3</v>
      </c>
      <c r="E14" s="3" t="s">
        <v>160</v>
      </c>
      <c r="F14" s="10">
        <v>80.22</v>
      </c>
      <c r="G14" s="11" t="s">
        <v>33</v>
      </c>
      <c r="H14" s="3" t="s">
        <v>34</v>
      </c>
      <c r="I14" s="3" t="s">
        <v>35</v>
      </c>
      <c r="J14" s="12"/>
      <c r="K14" s="12"/>
      <c r="L14" s="3" t="s">
        <v>36</v>
      </c>
      <c r="M14" s="3" t="s">
        <v>37</v>
      </c>
      <c r="N14" s="3" t="s">
        <v>41</v>
      </c>
      <c r="O14" s="12"/>
      <c r="P14" s="12"/>
      <c r="Q14" s="3" t="s">
        <v>38</v>
      </c>
      <c r="R14" s="3">
        <v>12.33</v>
      </c>
      <c r="S14" s="13"/>
      <c r="T14" s="13"/>
      <c r="U14" s="40">
        <f t="shared" si="3"/>
        <v>931.69781818181798</v>
      </c>
      <c r="V14" s="14">
        <f t="shared" si="4"/>
        <v>176.48400000000001</v>
      </c>
      <c r="W14" s="11">
        <f t="shared" si="5"/>
        <v>110.81818181818181</v>
      </c>
      <c r="X14" s="39">
        <v>1219</v>
      </c>
    </row>
    <row r="15" spans="1:25" ht="17.100000000000001" customHeight="1">
      <c r="A15" s="45"/>
      <c r="B15" s="3" t="s">
        <v>77</v>
      </c>
      <c r="C15" s="3" t="s">
        <v>46</v>
      </c>
      <c r="D15" s="3">
        <v>4</v>
      </c>
      <c r="E15" s="3" t="s">
        <v>160</v>
      </c>
      <c r="F15" s="17">
        <v>106.28</v>
      </c>
      <c r="G15" s="3" t="s">
        <v>78</v>
      </c>
      <c r="H15" s="3" t="s">
        <v>79</v>
      </c>
      <c r="I15" s="3" t="s">
        <v>80</v>
      </c>
      <c r="J15" s="3" t="s">
        <v>81</v>
      </c>
      <c r="K15" s="12"/>
      <c r="L15" s="3" t="s">
        <v>51</v>
      </c>
      <c r="M15" s="3" t="s">
        <v>82</v>
      </c>
      <c r="N15" s="3" t="s">
        <v>83</v>
      </c>
      <c r="O15" s="12"/>
      <c r="P15" s="3" t="s">
        <v>84</v>
      </c>
      <c r="Q15" s="3" t="s">
        <v>85</v>
      </c>
      <c r="R15" s="13"/>
      <c r="S15" s="3">
        <v>11.4</v>
      </c>
      <c r="T15" s="13"/>
      <c r="U15" s="40">
        <f t="shared" si="3"/>
        <v>1192.5476363636362</v>
      </c>
      <c r="V15" s="14">
        <f t="shared" si="4"/>
        <v>233.81600000000003</v>
      </c>
      <c r="W15" s="11">
        <f t="shared" si="5"/>
        <v>142.63636363636363</v>
      </c>
      <c r="X15" s="39">
        <v>1569</v>
      </c>
    </row>
    <row r="16" spans="1:25" ht="12.95" customHeight="1">
      <c r="A16" s="25"/>
      <c r="B16" s="18"/>
      <c r="C16" s="18"/>
      <c r="D16" s="18"/>
      <c r="E16" s="18"/>
      <c r="F16" s="19"/>
      <c r="G16" s="18"/>
      <c r="H16" s="18"/>
      <c r="I16" s="18"/>
      <c r="J16" s="18"/>
      <c r="K16" s="20"/>
      <c r="L16" s="18"/>
      <c r="M16" s="18"/>
      <c r="N16" s="18"/>
      <c r="O16" s="20"/>
      <c r="P16" s="18"/>
      <c r="Q16" s="18"/>
      <c r="R16" s="21"/>
      <c r="S16" s="18"/>
      <c r="T16" s="21"/>
      <c r="U16" s="16"/>
      <c r="V16" s="16"/>
      <c r="W16" s="16"/>
      <c r="X16" s="35"/>
    </row>
    <row r="17" spans="1:25" ht="12.95" hidden="1" customHeight="1">
      <c r="A17" s="26"/>
      <c r="B17" s="46" t="s">
        <v>86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0"/>
      <c r="V17" s="22"/>
      <c r="W17" s="11" t="e">
        <f>(#REF!+V17)*0.1</f>
        <v>#REF!</v>
      </c>
      <c r="X17" s="34"/>
    </row>
    <row r="18" spans="1:25" ht="15" customHeight="1">
      <c r="A18" s="45" t="s">
        <v>87</v>
      </c>
      <c r="B18" s="3" t="s">
        <v>88</v>
      </c>
      <c r="C18" s="3" t="s">
        <v>89</v>
      </c>
      <c r="D18" s="3">
        <v>3</v>
      </c>
      <c r="E18" s="3" t="s">
        <v>160</v>
      </c>
      <c r="F18" s="17">
        <v>75.650000000000006</v>
      </c>
      <c r="G18" s="3" t="s">
        <v>90</v>
      </c>
      <c r="H18" s="3" t="s">
        <v>91</v>
      </c>
      <c r="I18" s="3"/>
      <c r="J18" s="12"/>
      <c r="K18" s="17"/>
      <c r="L18" s="17" t="s">
        <v>92</v>
      </c>
      <c r="M18" s="3" t="s">
        <v>93</v>
      </c>
      <c r="N18" s="3" t="s">
        <v>94</v>
      </c>
      <c r="O18" s="3"/>
      <c r="P18" s="12" t="s">
        <v>95</v>
      </c>
      <c r="Q18" s="43"/>
      <c r="R18" s="43"/>
      <c r="S18" s="3">
        <v>13.71</v>
      </c>
      <c r="T18" s="3">
        <v>49.07</v>
      </c>
      <c r="U18" s="40">
        <f t="shared" ref="U18:U29" si="6">(X18/1.1)-V18</f>
        <v>796.29727272727257</v>
      </c>
      <c r="V18" s="14">
        <f t="shared" ref="V18:V29" si="7">$F18*$V$2</f>
        <v>166.43000000000004</v>
      </c>
      <c r="W18" s="11">
        <f t="shared" ref="W18:W29" si="8">(U18+V18)*0.1</f>
        <v>96.272727272727266</v>
      </c>
      <c r="X18" s="39">
        <v>1059</v>
      </c>
    </row>
    <row r="19" spans="1:25" ht="22.5">
      <c r="A19" s="45"/>
      <c r="B19" s="3" t="s">
        <v>100</v>
      </c>
      <c r="C19" s="3" t="s">
        <v>69</v>
      </c>
      <c r="D19" s="3">
        <v>3</v>
      </c>
      <c r="E19" s="3" t="s">
        <v>163</v>
      </c>
      <c r="F19" s="17">
        <v>75.650000000000006</v>
      </c>
      <c r="G19" s="3" t="s">
        <v>90</v>
      </c>
      <c r="H19" s="3" t="s">
        <v>91</v>
      </c>
      <c r="I19" s="3"/>
      <c r="J19" s="12"/>
      <c r="K19" s="43"/>
      <c r="L19" s="43" t="s">
        <v>92</v>
      </c>
      <c r="M19" s="3" t="s">
        <v>93</v>
      </c>
      <c r="N19" s="3" t="s">
        <v>94</v>
      </c>
      <c r="O19" s="3"/>
      <c r="P19" s="12" t="s">
        <v>95</v>
      </c>
      <c r="Q19" s="44">
        <v>4.38</v>
      </c>
      <c r="R19" s="44" t="s">
        <v>101</v>
      </c>
      <c r="S19" s="3"/>
      <c r="T19" s="3"/>
      <c r="U19" s="40">
        <f t="shared" si="6"/>
        <v>741.75181818181807</v>
      </c>
      <c r="V19" s="14">
        <f t="shared" si="7"/>
        <v>166.43000000000004</v>
      </c>
      <c r="W19" s="11">
        <f t="shared" si="8"/>
        <v>90.818181818181813</v>
      </c>
      <c r="X19" s="39">
        <v>999</v>
      </c>
      <c r="Y19" s="1" t="s">
        <v>171</v>
      </c>
    </row>
    <row r="20" spans="1:25">
      <c r="A20" s="45"/>
      <c r="B20" s="3" t="s">
        <v>102</v>
      </c>
      <c r="C20" s="3" t="s">
        <v>69</v>
      </c>
      <c r="D20" s="3">
        <v>2</v>
      </c>
      <c r="E20" s="3" t="s">
        <v>163</v>
      </c>
      <c r="F20" s="17">
        <v>53.81</v>
      </c>
      <c r="G20" s="3" t="s">
        <v>103</v>
      </c>
      <c r="H20" s="3" t="s">
        <v>96</v>
      </c>
      <c r="I20" s="3"/>
      <c r="J20" s="3"/>
      <c r="K20" s="43" t="s">
        <v>97</v>
      </c>
      <c r="L20" s="43" t="s">
        <v>98</v>
      </c>
      <c r="M20" s="3" t="s">
        <v>99</v>
      </c>
      <c r="N20" s="3" t="s">
        <v>104</v>
      </c>
      <c r="O20" s="3"/>
      <c r="P20" s="3"/>
      <c r="Q20" s="44">
        <v>3.62</v>
      </c>
      <c r="R20" s="44" t="s">
        <v>105</v>
      </c>
      <c r="S20" s="3"/>
      <c r="T20" s="3"/>
      <c r="U20" s="40">
        <f t="shared" si="6"/>
        <v>544.34527272727257</v>
      </c>
      <c r="V20" s="14">
        <f t="shared" si="7"/>
        <v>118.38200000000002</v>
      </c>
      <c r="W20" s="11">
        <f t="shared" si="8"/>
        <v>66.272727272727266</v>
      </c>
      <c r="X20" s="39">
        <v>729</v>
      </c>
    </row>
    <row r="21" spans="1:25">
      <c r="A21" s="45"/>
      <c r="B21" s="3" t="s">
        <v>121</v>
      </c>
      <c r="C21" s="3" t="s">
        <v>18</v>
      </c>
      <c r="D21" s="3">
        <v>3</v>
      </c>
      <c r="E21" s="3" t="s">
        <v>163</v>
      </c>
      <c r="F21" s="17">
        <v>76.23</v>
      </c>
      <c r="G21" s="3" t="s">
        <v>122</v>
      </c>
      <c r="H21" s="3" t="s">
        <v>123</v>
      </c>
      <c r="I21" s="3"/>
      <c r="J21" s="12"/>
      <c r="K21" s="43"/>
      <c r="L21" s="43" t="s">
        <v>124</v>
      </c>
      <c r="M21" s="3" t="s">
        <v>125</v>
      </c>
      <c r="N21" s="3" t="s">
        <v>126</v>
      </c>
      <c r="O21" s="3"/>
      <c r="P21" s="12"/>
      <c r="Q21" s="44">
        <v>4.38</v>
      </c>
      <c r="R21" s="44"/>
      <c r="S21" s="3"/>
      <c r="T21" s="3"/>
      <c r="U21" s="40">
        <f t="shared" si="6"/>
        <v>822.29399999999987</v>
      </c>
      <c r="V21" s="14">
        <f t="shared" si="7"/>
        <v>167.70600000000002</v>
      </c>
      <c r="W21" s="11">
        <f t="shared" si="8"/>
        <v>99</v>
      </c>
      <c r="X21" s="39">
        <v>1089</v>
      </c>
    </row>
    <row r="22" spans="1:25">
      <c r="A22" s="45"/>
      <c r="B22" s="3" t="s">
        <v>127</v>
      </c>
      <c r="C22" s="3" t="s">
        <v>18</v>
      </c>
      <c r="D22" s="3">
        <v>2</v>
      </c>
      <c r="E22" s="3" t="s">
        <v>163</v>
      </c>
      <c r="F22" s="17">
        <v>53.8</v>
      </c>
      <c r="G22" s="3" t="s">
        <v>103</v>
      </c>
      <c r="H22" s="3" t="s">
        <v>96</v>
      </c>
      <c r="I22" s="3"/>
      <c r="J22" s="3"/>
      <c r="K22" s="17" t="s">
        <v>97</v>
      </c>
      <c r="L22" s="17" t="s">
        <v>98</v>
      </c>
      <c r="M22" s="3" t="s">
        <v>99</v>
      </c>
      <c r="N22" s="3" t="s">
        <v>104</v>
      </c>
      <c r="O22" s="3"/>
      <c r="P22" s="3"/>
      <c r="Q22" s="44">
        <v>3.62</v>
      </c>
      <c r="R22" s="44"/>
      <c r="S22" s="3"/>
      <c r="T22" s="3"/>
      <c r="U22" s="40">
        <f t="shared" si="6"/>
        <v>562.54909090909086</v>
      </c>
      <c r="V22" s="14">
        <f t="shared" si="7"/>
        <v>118.36</v>
      </c>
      <c r="W22" s="11">
        <f t="shared" si="8"/>
        <v>68.090909090909093</v>
      </c>
      <c r="X22" s="39">
        <v>749</v>
      </c>
    </row>
    <row r="23" spans="1:25">
      <c r="A23" s="45"/>
      <c r="B23" s="3" t="s">
        <v>128</v>
      </c>
      <c r="C23" s="3" t="s">
        <v>18</v>
      </c>
      <c r="D23" s="3">
        <v>2</v>
      </c>
      <c r="E23" s="3" t="s">
        <v>160</v>
      </c>
      <c r="F23" s="17">
        <v>49.36</v>
      </c>
      <c r="G23" s="3" t="s">
        <v>129</v>
      </c>
      <c r="H23" s="3" t="s">
        <v>106</v>
      </c>
      <c r="I23" s="3"/>
      <c r="J23" s="12"/>
      <c r="K23" s="17"/>
      <c r="L23" s="17" t="s">
        <v>107</v>
      </c>
      <c r="M23" s="3" t="s">
        <v>110</v>
      </c>
      <c r="N23" s="3" t="s">
        <v>111</v>
      </c>
      <c r="O23" s="3"/>
      <c r="P23" s="12"/>
      <c r="Q23" s="44">
        <v>3.41</v>
      </c>
      <c r="R23" s="44"/>
      <c r="S23" s="3"/>
      <c r="T23" s="3"/>
      <c r="U23" s="40">
        <f t="shared" si="6"/>
        <v>572.31709090909089</v>
      </c>
      <c r="V23" s="14">
        <f t="shared" si="7"/>
        <v>108.59200000000001</v>
      </c>
      <c r="W23" s="11">
        <f t="shared" si="8"/>
        <v>68.090909090909093</v>
      </c>
      <c r="X23" s="39">
        <v>749</v>
      </c>
    </row>
    <row r="24" spans="1:25">
      <c r="A24" s="45"/>
      <c r="B24" s="3" t="s">
        <v>130</v>
      </c>
      <c r="C24" s="3" t="s">
        <v>18</v>
      </c>
      <c r="D24" s="3">
        <v>2</v>
      </c>
      <c r="E24" s="3" t="s">
        <v>163</v>
      </c>
      <c r="F24" s="17">
        <v>51.66</v>
      </c>
      <c r="G24" s="3" t="s">
        <v>108</v>
      </c>
      <c r="H24" s="3" t="s">
        <v>131</v>
      </c>
      <c r="I24" s="3"/>
      <c r="J24" s="3"/>
      <c r="K24" s="17" t="s">
        <v>109</v>
      </c>
      <c r="L24" s="17" t="s">
        <v>107</v>
      </c>
      <c r="M24" s="3" t="s">
        <v>110</v>
      </c>
      <c r="N24" s="3" t="s">
        <v>111</v>
      </c>
      <c r="O24" s="3"/>
      <c r="P24" s="3"/>
      <c r="Q24" s="44">
        <v>3.99</v>
      </c>
      <c r="R24" s="44"/>
      <c r="S24" s="3"/>
      <c r="T24" s="3"/>
      <c r="U24" s="40">
        <f t="shared" si="6"/>
        <v>567.25709090909083</v>
      </c>
      <c r="V24" s="14">
        <f t="shared" si="7"/>
        <v>113.652</v>
      </c>
      <c r="W24" s="11">
        <f t="shared" si="8"/>
        <v>68.090909090909093</v>
      </c>
      <c r="X24" s="39">
        <v>749</v>
      </c>
    </row>
    <row r="25" spans="1:25">
      <c r="A25" s="45"/>
      <c r="B25" s="3" t="s">
        <v>132</v>
      </c>
      <c r="C25" s="3" t="s">
        <v>18</v>
      </c>
      <c r="D25" s="3">
        <v>2</v>
      </c>
      <c r="E25" s="3" t="s">
        <v>163</v>
      </c>
      <c r="F25" s="17">
        <v>48.53</v>
      </c>
      <c r="G25" s="3" t="s">
        <v>112</v>
      </c>
      <c r="H25" s="3" t="s">
        <v>113</v>
      </c>
      <c r="I25" s="3"/>
      <c r="J25" s="12"/>
      <c r="K25" s="17"/>
      <c r="L25" s="17" t="s">
        <v>107</v>
      </c>
      <c r="M25" s="3" t="s">
        <v>114</v>
      </c>
      <c r="N25" s="3" t="s">
        <v>115</v>
      </c>
      <c r="O25" s="3"/>
      <c r="P25" s="12"/>
      <c r="Q25" s="44">
        <v>5.36</v>
      </c>
      <c r="R25" s="44"/>
      <c r="S25" s="3"/>
      <c r="T25" s="3"/>
      <c r="U25" s="40">
        <f t="shared" si="6"/>
        <v>565.05218181818179</v>
      </c>
      <c r="V25" s="14">
        <f t="shared" si="7"/>
        <v>106.76600000000001</v>
      </c>
      <c r="W25" s="11">
        <f t="shared" si="8"/>
        <v>67.181818181818173</v>
      </c>
      <c r="X25" s="39">
        <v>739</v>
      </c>
    </row>
    <row r="26" spans="1:25">
      <c r="A26" s="45"/>
      <c r="B26" s="3" t="s">
        <v>133</v>
      </c>
      <c r="C26" s="3" t="s">
        <v>18</v>
      </c>
      <c r="D26" s="3">
        <v>3</v>
      </c>
      <c r="E26" s="3" t="s">
        <v>164</v>
      </c>
      <c r="F26" s="17">
        <v>72.180000000000007</v>
      </c>
      <c r="G26" s="3" t="s">
        <v>58</v>
      </c>
      <c r="H26" s="3" t="s">
        <v>116</v>
      </c>
      <c r="I26" s="3" t="s">
        <v>117</v>
      </c>
      <c r="J26" s="3"/>
      <c r="K26" s="17"/>
      <c r="L26" s="17" t="s">
        <v>118</v>
      </c>
      <c r="M26" s="3" t="s">
        <v>119</v>
      </c>
      <c r="N26" s="3" t="s">
        <v>120</v>
      </c>
      <c r="O26" s="3"/>
      <c r="P26" s="3"/>
      <c r="Q26" s="44">
        <v>4.83</v>
      </c>
      <c r="R26" s="44"/>
      <c r="S26" s="3"/>
      <c r="T26" s="3"/>
      <c r="U26" s="40">
        <f t="shared" si="6"/>
        <v>785.74945454545446</v>
      </c>
      <c r="V26" s="14">
        <f t="shared" si="7"/>
        <v>158.79600000000002</v>
      </c>
      <c r="W26" s="11">
        <f t="shared" si="8"/>
        <v>94.454545454545453</v>
      </c>
      <c r="X26" s="39">
        <v>1039</v>
      </c>
    </row>
    <row r="27" spans="1:25" ht="15" customHeight="1">
      <c r="A27" s="45"/>
      <c r="B27" s="31" t="s">
        <v>168</v>
      </c>
      <c r="C27" s="31" t="s">
        <v>169</v>
      </c>
      <c r="D27" s="31">
        <v>4</v>
      </c>
      <c r="E27" s="31"/>
      <c r="F27" s="30">
        <v>97.24</v>
      </c>
      <c r="G27" s="31"/>
      <c r="H27" s="31"/>
      <c r="I27" s="31"/>
      <c r="J27" s="31"/>
      <c r="K27" s="30"/>
      <c r="L27" s="30"/>
      <c r="M27" s="31"/>
      <c r="N27" s="31"/>
      <c r="O27" s="31"/>
      <c r="P27" s="31"/>
      <c r="Q27" s="31"/>
      <c r="R27" s="31">
        <v>8.6300000000000008</v>
      </c>
      <c r="S27" s="31">
        <v>7.19</v>
      </c>
      <c r="T27" s="31"/>
      <c r="U27" s="40">
        <f t="shared" si="6"/>
        <v>1103.3447272727271</v>
      </c>
      <c r="V27" s="14">
        <f t="shared" si="7"/>
        <v>213.928</v>
      </c>
      <c r="W27" s="11">
        <f t="shared" si="8"/>
        <v>131.72727272727272</v>
      </c>
      <c r="X27" s="39">
        <v>1449</v>
      </c>
    </row>
    <row r="28" spans="1:25" ht="15" customHeight="1">
      <c r="A28" s="45"/>
      <c r="B28" s="31" t="s">
        <v>147</v>
      </c>
      <c r="C28" s="3" t="s">
        <v>146</v>
      </c>
      <c r="D28" s="3">
        <v>2</v>
      </c>
      <c r="E28" s="3" t="s">
        <v>163</v>
      </c>
      <c r="F28" s="17">
        <v>45.13</v>
      </c>
      <c r="G28" s="3"/>
      <c r="H28" s="3" t="s">
        <v>135</v>
      </c>
      <c r="I28" s="3"/>
      <c r="J28" s="12"/>
      <c r="K28" s="43"/>
      <c r="L28" s="43" t="s">
        <v>136</v>
      </c>
      <c r="M28" s="3"/>
      <c r="N28" s="3" t="s">
        <v>137</v>
      </c>
      <c r="O28" s="3"/>
      <c r="P28" s="12"/>
      <c r="Q28" s="44">
        <v>5.15</v>
      </c>
      <c r="R28" s="44"/>
      <c r="S28" s="3"/>
      <c r="T28" s="3"/>
      <c r="U28" s="40">
        <f t="shared" si="6"/>
        <v>517.98672727272719</v>
      </c>
      <c r="V28" s="14">
        <f t="shared" si="7"/>
        <v>99.286000000000016</v>
      </c>
      <c r="W28" s="11">
        <f t="shared" si="8"/>
        <v>61.727272727272727</v>
      </c>
      <c r="X28" s="39">
        <v>679</v>
      </c>
    </row>
    <row r="29" spans="1:25" ht="15" customHeight="1">
      <c r="A29" s="45"/>
      <c r="B29" s="31" t="s">
        <v>148</v>
      </c>
      <c r="C29" s="3" t="s">
        <v>146</v>
      </c>
      <c r="D29" s="3">
        <v>4</v>
      </c>
      <c r="E29" s="3" t="s">
        <v>161</v>
      </c>
      <c r="F29" s="17">
        <v>97.24</v>
      </c>
      <c r="G29" s="3" t="s">
        <v>138</v>
      </c>
      <c r="H29" s="3" t="s">
        <v>139</v>
      </c>
      <c r="I29" s="3" t="s">
        <v>140</v>
      </c>
      <c r="J29" s="3" t="s">
        <v>141</v>
      </c>
      <c r="K29" s="43"/>
      <c r="L29" s="43"/>
      <c r="M29" s="3" t="s">
        <v>142</v>
      </c>
      <c r="N29" s="3" t="s">
        <v>143</v>
      </c>
      <c r="O29" s="3" t="s">
        <v>144</v>
      </c>
      <c r="P29" s="3" t="s">
        <v>145</v>
      </c>
      <c r="Q29" s="44">
        <v>5.87</v>
      </c>
      <c r="R29" s="44"/>
      <c r="S29" s="3">
        <v>4.46</v>
      </c>
      <c r="T29" s="3"/>
      <c r="U29" s="40">
        <f t="shared" si="6"/>
        <v>1103.3447272727271</v>
      </c>
      <c r="V29" s="14">
        <f t="shared" si="7"/>
        <v>213.928</v>
      </c>
      <c r="W29" s="11">
        <f t="shared" si="8"/>
        <v>131.72727272727272</v>
      </c>
      <c r="X29" s="39">
        <v>1449</v>
      </c>
    </row>
    <row r="30" spans="1:25" ht="15" customHeight="1">
      <c r="A30" s="25"/>
      <c r="B30" s="18"/>
      <c r="C30" s="18"/>
      <c r="D30" s="18"/>
      <c r="E30" s="18"/>
      <c r="F30" s="19"/>
      <c r="G30" s="18"/>
      <c r="H30" s="18"/>
      <c r="I30" s="18"/>
      <c r="J30" s="20"/>
      <c r="K30" s="19"/>
      <c r="L30" s="19"/>
      <c r="M30" s="18"/>
      <c r="N30" s="18"/>
      <c r="O30" s="18"/>
      <c r="P30" s="20"/>
      <c r="Q30" s="19"/>
      <c r="R30" s="19"/>
      <c r="S30" s="18"/>
      <c r="T30" s="18"/>
      <c r="U30" s="16"/>
      <c r="V30" s="16"/>
      <c r="W30" s="16"/>
      <c r="X30" s="35"/>
    </row>
    <row r="31" spans="1:25" hidden="1">
      <c r="A31" s="26"/>
      <c r="B31" s="46" t="s">
        <v>149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0"/>
      <c r="V31" s="22"/>
      <c r="W31" s="11" t="e">
        <f>(#REF!+V31)*0.1</f>
        <v>#REF!</v>
      </c>
      <c r="X31" s="34"/>
    </row>
    <row r="32" spans="1:25">
      <c r="A32" s="45"/>
      <c r="B32" s="3" t="s">
        <v>150</v>
      </c>
      <c r="C32" s="3" t="s">
        <v>89</v>
      </c>
      <c r="D32" s="3">
        <v>3</v>
      </c>
      <c r="E32" s="3" t="s">
        <v>160</v>
      </c>
      <c r="F32" s="17">
        <v>78.900000000000006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3"/>
      <c r="S32" s="3">
        <v>16.97</v>
      </c>
      <c r="T32" s="3">
        <v>50.12</v>
      </c>
      <c r="U32" s="40">
        <f t="shared" ref="U32:U39" si="9">(X32/1.1)-V32</f>
        <v>898.23818181818172</v>
      </c>
      <c r="V32" s="14">
        <f t="shared" ref="V32:V39" si="10">$F32*$V$2</f>
        <v>173.58</v>
      </c>
      <c r="W32" s="11">
        <f t="shared" ref="W32:W39" si="11">(U32+V32)*0.1</f>
        <v>107.18181818181819</v>
      </c>
      <c r="X32" s="39">
        <v>1179</v>
      </c>
      <c r="Y32" s="1" t="s">
        <v>171</v>
      </c>
    </row>
    <row r="33" spans="1:24">
      <c r="A33" s="45"/>
      <c r="B33" s="3" t="s">
        <v>151</v>
      </c>
      <c r="C33" s="3" t="s">
        <v>69</v>
      </c>
      <c r="D33" s="3">
        <v>3</v>
      </c>
      <c r="E33" s="3" t="s">
        <v>162</v>
      </c>
      <c r="F33" s="17">
        <v>85.41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3">
        <v>6.97</v>
      </c>
      <c r="S33" s="3"/>
      <c r="T33" s="3"/>
      <c r="U33" s="40">
        <f t="shared" si="9"/>
        <v>856.64345454545446</v>
      </c>
      <c r="V33" s="14">
        <f t="shared" si="10"/>
        <v>187.90200000000002</v>
      </c>
      <c r="W33" s="11">
        <f t="shared" si="11"/>
        <v>104.45454545454545</v>
      </c>
      <c r="X33" s="39">
        <v>1149</v>
      </c>
    </row>
    <row r="34" spans="1:24">
      <c r="A34" s="45"/>
      <c r="B34" s="3" t="s">
        <v>152</v>
      </c>
      <c r="C34" s="3" t="s">
        <v>69</v>
      </c>
      <c r="D34" s="3">
        <v>3</v>
      </c>
      <c r="E34" s="3" t="s">
        <v>160</v>
      </c>
      <c r="F34" s="17">
        <v>79.23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3">
        <v>6.58</v>
      </c>
      <c r="S34" s="3"/>
      <c r="T34" s="3"/>
      <c r="U34" s="40">
        <f t="shared" si="9"/>
        <v>842.9667272727271</v>
      </c>
      <c r="V34" s="14">
        <f t="shared" si="10"/>
        <v>174.30600000000001</v>
      </c>
      <c r="W34" s="11">
        <f t="shared" si="11"/>
        <v>101.72727272727272</v>
      </c>
      <c r="X34" s="39">
        <v>1119</v>
      </c>
    </row>
    <row r="35" spans="1:24">
      <c r="A35" s="45"/>
      <c r="B35" s="3" t="s">
        <v>153</v>
      </c>
      <c r="C35" s="3" t="s">
        <v>18</v>
      </c>
      <c r="D35" s="3">
        <v>3</v>
      </c>
      <c r="E35" s="3" t="s">
        <v>162</v>
      </c>
      <c r="F35" s="17">
        <v>85.41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3">
        <v>6.97</v>
      </c>
      <c r="S35" s="3"/>
      <c r="T35" s="3"/>
      <c r="U35" s="40">
        <f t="shared" si="9"/>
        <v>883.91618181818171</v>
      </c>
      <c r="V35" s="14">
        <f t="shared" si="10"/>
        <v>187.90200000000002</v>
      </c>
      <c r="W35" s="11">
        <f t="shared" si="11"/>
        <v>107.18181818181819</v>
      </c>
      <c r="X35" s="39">
        <v>1179</v>
      </c>
    </row>
    <row r="36" spans="1:24">
      <c r="A36" s="45"/>
      <c r="B36" s="3" t="s">
        <v>154</v>
      </c>
      <c r="C36" s="3" t="s">
        <v>18</v>
      </c>
      <c r="D36" s="3">
        <v>3</v>
      </c>
      <c r="E36" s="3" t="s">
        <v>164</v>
      </c>
      <c r="F36" s="17">
        <v>84.99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3">
        <v>7.17</v>
      </c>
      <c r="S36" s="3"/>
      <c r="T36" s="3"/>
      <c r="U36" s="40">
        <f t="shared" si="9"/>
        <v>884.84018181818169</v>
      </c>
      <c r="V36" s="14">
        <f t="shared" si="10"/>
        <v>186.97800000000001</v>
      </c>
      <c r="W36" s="11">
        <f t="shared" si="11"/>
        <v>107.18181818181819</v>
      </c>
      <c r="X36" s="39">
        <v>1179</v>
      </c>
    </row>
    <row r="37" spans="1:24">
      <c r="A37" s="45"/>
      <c r="B37" s="3" t="s">
        <v>155</v>
      </c>
      <c r="C37" s="3" t="s">
        <v>39</v>
      </c>
      <c r="D37" s="3">
        <v>3</v>
      </c>
      <c r="E37" s="3" t="s">
        <v>162</v>
      </c>
      <c r="F37" s="17">
        <v>85.41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3">
        <v>6.97</v>
      </c>
      <c r="S37" s="3"/>
      <c r="T37" s="3"/>
      <c r="U37" s="40">
        <f t="shared" si="9"/>
        <v>902.09799999999996</v>
      </c>
      <c r="V37" s="14">
        <f t="shared" si="10"/>
        <v>187.90200000000002</v>
      </c>
      <c r="W37" s="11">
        <f t="shared" si="11"/>
        <v>109</v>
      </c>
      <c r="X37" s="39">
        <v>1199</v>
      </c>
    </row>
    <row r="38" spans="1:24">
      <c r="A38" s="45"/>
      <c r="B38" s="3" t="s">
        <v>156</v>
      </c>
      <c r="C38" s="3" t="s">
        <v>134</v>
      </c>
      <c r="D38" s="3">
        <v>4</v>
      </c>
      <c r="E38" s="3" t="s">
        <v>164</v>
      </c>
      <c r="F38" s="17">
        <v>104.36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3"/>
      <c r="S38" s="3">
        <v>39.07</v>
      </c>
      <c r="T38" s="3"/>
      <c r="U38" s="40">
        <f t="shared" si="9"/>
        <v>1133.1352727272724</v>
      </c>
      <c r="V38" s="14">
        <f t="shared" si="10"/>
        <v>229.59200000000001</v>
      </c>
      <c r="W38" s="11">
        <f t="shared" si="11"/>
        <v>136.27272727272725</v>
      </c>
      <c r="X38" s="39">
        <v>1499</v>
      </c>
    </row>
    <row r="39" spans="1:24">
      <c r="A39" s="32"/>
      <c r="B39" s="4" t="s">
        <v>166</v>
      </c>
      <c r="C39" s="31" t="s">
        <v>146</v>
      </c>
      <c r="D39" s="31">
        <v>3</v>
      </c>
      <c r="E39" s="6"/>
      <c r="F39" s="30">
        <v>85.32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37"/>
      <c r="R39" s="8"/>
      <c r="S39" s="31">
        <v>90.79</v>
      </c>
      <c r="T39" s="38"/>
      <c r="U39" s="40">
        <f t="shared" si="9"/>
        <v>1038.6596363636363</v>
      </c>
      <c r="V39" s="14">
        <f t="shared" si="10"/>
        <v>187.70400000000001</v>
      </c>
      <c r="W39" s="11">
        <f t="shared" si="11"/>
        <v>122.63636363636363</v>
      </c>
      <c r="X39" s="39">
        <v>1349</v>
      </c>
    </row>
    <row r="40" spans="1:24">
      <c r="A40" s="6"/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0"/>
      <c r="V40" s="22"/>
      <c r="W40" s="22"/>
      <c r="X40" s="36"/>
    </row>
    <row r="41" spans="1:24" ht="22.5" customHeight="1">
      <c r="A41" s="4" t="s">
        <v>172</v>
      </c>
      <c r="B41" s="5"/>
      <c r="C41" s="5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8"/>
      <c r="S41" s="8"/>
      <c r="T41" s="8"/>
      <c r="U41" s="9"/>
      <c r="V41" s="6"/>
      <c r="W41" s="6"/>
      <c r="X41" s="15"/>
    </row>
    <row r="42" spans="1:24">
      <c r="A42" s="1" t="s">
        <v>173</v>
      </c>
    </row>
    <row r="43" spans="1:24">
      <c r="A43" s="29" t="s">
        <v>174</v>
      </c>
      <c r="B43" s="29"/>
    </row>
    <row r="44" spans="1:24">
      <c r="A44" s="29" t="s">
        <v>175</v>
      </c>
      <c r="B44" s="29"/>
    </row>
    <row r="45" spans="1:24">
      <c r="A45" s="29" t="s">
        <v>176</v>
      </c>
      <c r="B45" s="29"/>
    </row>
    <row r="46" spans="1:24">
      <c r="A46" s="29" t="s">
        <v>177</v>
      </c>
      <c r="B46" s="29"/>
    </row>
    <row r="47" spans="1:24">
      <c r="A47" s="1" t="s">
        <v>178</v>
      </c>
    </row>
    <row r="48" spans="1:24">
      <c r="A48" s="1" t="s">
        <v>180</v>
      </c>
    </row>
    <row r="49" spans="1:1">
      <c r="A49" s="1" t="s">
        <v>179</v>
      </c>
    </row>
  </sheetData>
  <mergeCells count="25">
    <mergeCell ref="A32:A38"/>
    <mergeCell ref="B40:T40"/>
    <mergeCell ref="K28:L28"/>
    <mergeCell ref="Q28:R28"/>
    <mergeCell ref="K29:L29"/>
    <mergeCell ref="Q29:R29"/>
    <mergeCell ref="B31:T31"/>
    <mergeCell ref="A18:A29"/>
    <mergeCell ref="Q18:R18"/>
    <mergeCell ref="K19:L19"/>
    <mergeCell ref="Q24:R24"/>
    <mergeCell ref="Q25:R25"/>
    <mergeCell ref="Q26:R26"/>
    <mergeCell ref="Q21:R21"/>
    <mergeCell ref="Q22:R22"/>
    <mergeCell ref="Q23:R23"/>
    <mergeCell ref="K21:L21"/>
    <mergeCell ref="A1:W1"/>
    <mergeCell ref="K20:L20"/>
    <mergeCell ref="Q20:R20"/>
    <mergeCell ref="A4:A8"/>
    <mergeCell ref="B10:T10"/>
    <mergeCell ref="A11:A15"/>
    <mergeCell ref="B17:T17"/>
    <mergeCell ref="Q19:R19"/>
  </mergeCells>
  <pageMargins left="0.70866141732283472" right="0.70866141732283472" top="0.39370078740157483" bottom="0.3937007874015748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EDV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Kleedorfer</dc:creator>
  <cp:lastModifiedBy>Immo</cp:lastModifiedBy>
  <cp:lastPrinted>2021-08-03T13:32:53Z</cp:lastPrinted>
  <dcterms:created xsi:type="dcterms:W3CDTF">2021-08-03T13:09:21Z</dcterms:created>
  <dcterms:modified xsi:type="dcterms:W3CDTF">2023-04-13T21:26:55Z</dcterms:modified>
</cp:coreProperties>
</file>